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G:\110会計\管財\★★組織検討用フォルダ★★\ひ：引き継ぎ2\01 入札関係\R8年度\01　電気\学校\施行伺い\"/>
    </mc:Choice>
  </mc:AlternateContent>
  <xr:revisionPtr revIDLastSave="0" documentId="13_ncr:1_{DFAC6110-D7F9-4FB8-AAB1-33893E519637}" xr6:coauthVersionLast="36" xr6:coauthVersionMax="36" xr10:uidLastSave="{00000000-0000-0000-0000-000000000000}"/>
  <bookViews>
    <workbookView xWindow="0" yWindow="0" windowWidth="20490" windowHeight="7770" tabRatio="844" xr2:uid="{00000000-000D-0000-FFFF-FFFF00000000}"/>
  </bookViews>
  <sheets>
    <sheet name="積算内訳（学校）" sheetId="5" r:id="rId1"/>
  </sheets>
  <definedNames>
    <definedName name="_xlnm.Print_Area" localSheetId="0">'積算内訳（学校）'!$A$1:$O$43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5" l="1"/>
  <c r="O10" i="5"/>
  <c r="O8" i="5"/>
  <c r="O7" i="5"/>
  <c r="N6" i="5"/>
  <c r="M6" i="5"/>
  <c r="L6" i="5"/>
  <c r="K6" i="5"/>
  <c r="J6" i="5"/>
  <c r="I6" i="5"/>
  <c r="H6" i="5"/>
  <c r="G6" i="5"/>
  <c r="F6" i="5"/>
  <c r="E6" i="5"/>
  <c r="D6" i="5"/>
  <c r="C6" i="5"/>
  <c r="O6" i="5" s="1"/>
  <c r="C17" i="5" l="1"/>
  <c r="D17" i="5" l="1"/>
  <c r="E17" i="5"/>
  <c r="F17" i="5"/>
  <c r="G17" i="5"/>
  <c r="H17" i="5"/>
  <c r="I17" i="5"/>
  <c r="J17" i="5"/>
  <c r="K17" i="5"/>
  <c r="L17" i="5"/>
  <c r="M17" i="5"/>
  <c r="N17" i="5"/>
  <c r="C16" i="5" l="1"/>
  <c r="O17" i="5"/>
  <c r="C13" i="5" l="1"/>
  <c r="C14" i="5" l="1"/>
  <c r="F16" i="5"/>
  <c r="N13" i="5" l="1"/>
  <c r="N14" i="5" s="1"/>
  <c r="M13" i="5"/>
  <c r="M14" i="5" s="1"/>
  <c r="L13" i="5"/>
  <c r="L14" i="5" s="1"/>
  <c r="K13" i="5"/>
  <c r="K14" i="5" s="1"/>
  <c r="J13" i="5"/>
  <c r="J14" i="5" s="1"/>
  <c r="I13" i="5"/>
  <c r="I14" i="5" s="1"/>
  <c r="H13" i="5"/>
  <c r="H14" i="5" s="1"/>
  <c r="G13" i="5"/>
  <c r="G14" i="5" s="1"/>
  <c r="F13" i="5"/>
  <c r="F14" i="5" s="1"/>
  <c r="E13" i="5"/>
  <c r="E14" i="5" s="1"/>
  <c r="D13" i="5"/>
  <c r="D14" i="5" s="1"/>
  <c r="O14" i="5" l="1"/>
  <c r="E16" i="5"/>
  <c r="I16" i="5"/>
  <c r="M16" i="5"/>
  <c r="J16" i="5"/>
  <c r="N16" i="5"/>
  <c r="G16" i="5"/>
  <c r="K16" i="5"/>
  <c r="D16" i="5"/>
  <c r="H16" i="5"/>
  <c r="L16" i="5"/>
  <c r="C15" i="5"/>
  <c r="C18" i="5" s="1"/>
  <c r="D15" i="5"/>
  <c r="O16" i="5" l="1"/>
  <c r="J15" i="5"/>
  <c r="M15" i="5"/>
  <c r="I15" i="5"/>
  <c r="K15" i="5"/>
  <c r="N15" i="5"/>
  <c r="E15" i="5"/>
  <c r="F15" i="5"/>
  <c r="G15" i="5"/>
  <c r="L15" i="5"/>
  <c r="H15" i="5"/>
  <c r="L18" i="5" l="1"/>
  <c r="H18" i="5"/>
  <c r="D18" i="5"/>
  <c r="K18" i="5"/>
  <c r="G18" i="5"/>
  <c r="N18" i="5"/>
  <c r="J18" i="5"/>
  <c r="F18" i="5"/>
  <c r="M18" i="5"/>
  <c r="I18" i="5"/>
  <c r="E18" i="5"/>
  <c r="O15" i="5"/>
  <c r="O18" i="5" l="1"/>
  <c r="O13" i="5"/>
</calcChain>
</file>

<file path=xl/sharedStrings.xml><?xml version="1.0" encoding="utf-8"?>
<sst xmlns="http://schemas.openxmlformats.org/spreadsheetml/2006/main" count="47" uniqueCount="45">
  <si>
    <t>三重県警察学校</t>
    <rPh sb="0" eb="3">
      <t>ミエケン</t>
    </rPh>
    <rPh sb="3" eb="5">
      <t>ケイサツ</t>
    </rPh>
    <rPh sb="5" eb="7">
      <t>ガッコウ</t>
    </rPh>
    <phoneticPr fontId="4"/>
  </si>
  <si>
    <t xml:space="preserve">  部分は、予定使用電力量等</t>
    <rPh sb="2" eb="4">
      <t>ブブン</t>
    </rPh>
    <rPh sb="6" eb="10">
      <t>ヨテイシヨウ</t>
    </rPh>
    <rPh sb="10" eb="13">
      <t>デンリョクリョウ</t>
    </rPh>
    <rPh sb="13" eb="14">
      <t>トウ</t>
    </rPh>
    <phoneticPr fontId="4"/>
  </si>
  <si>
    <t>５月</t>
  </si>
  <si>
    <t>６月</t>
  </si>
  <si>
    <t>７月</t>
  </si>
  <si>
    <t>８月</t>
  </si>
  <si>
    <t>９月</t>
  </si>
  <si>
    <t>１２月</t>
  </si>
  <si>
    <t>１月</t>
  </si>
  <si>
    <t>合　計</t>
    <rPh sb="0" eb="1">
      <t>ゴウ</t>
    </rPh>
    <rPh sb="2" eb="3">
      <t>ケイ</t>
    </rPh>
    <phoneticPr fontId="4"/>
  </si>
  <si>
    <t>予定力率　［％］</t>
    <rPh sb="0" eb="2">
      <t>ヨテイ</t>
    </rPh>
    <rPh sb="2" eb="3">
      <t>リキ</t>
    </rPh>
    <rPh sb="3" eb="4">
      <t>リツ</t>
    </rPh>
    <phoneticPr fontId="4"/>
  </si>
  <si>
    <t>基本料金</t>
    <rPh sb="0" eb="2">
      <t>キホン</t>
    </rPh>
    <rPh sb="2" eb="4">
      <t>リョウキン</t>
    </rPh>
    <phoneticPr fontId="4"/>
  </si>
  <si>
    <t>夏季</t>
    <rPh sb="0" eb="2">
      <t>カキ</t>
    </rPh>
    <phoneticPr fontId="4"/>
  </si>
  <si>
    <t>その他季</t>
    <rPh sb="2" eb="3">
      <t>タ</t>
    </rPh>
    <rPh sb="3" eb="4">
      <t>キ</t>
    </rPh>
    <phoneticPr fontId="4"/>
  </si>
  <si>
    <t>使用料　［円］</t>
    <rPh sb="0" eb="3">
      <t>シヨウリョウ</t>
    </rPh>
    <rPh sb="5" eb="6">
      <t>エン</t>
    </rPh>
    <phoneticPr fontId="4"/>
  </si>
  <si>
    <t>内税額</t>
    <rPh sb="0" eb="2">
      <t>ウチゼイ</t>
    </rPh>
    <rPh sb="2" eb="3">
      <t>ガク</t>
    </rPh>
    <phoneticPr fontId="4"/>
  </si>
  <si>
    <t>季節区分</t>
    <rPh sb="0" eb="2">
      <t>キセツ</t>
    </rPh>
    <rPh sb="2" eb="4">
      <t>クブン</t>
    </rPh>
    <phoneticPr fontId="4"/>
  </si>
  <si>
    <t>　夏季</t>
    <rPh sb="1" eb="3">
      <t>カキ</t>
    </rPh>
    <phoneticPr fontId="4"/>
  </si>
  <si>
    <t>毎年７月１日から９月３０日までの期間</t>
    <rPh sb="0" eb="2">
      <t>マイトシ</t>
    </rPh>
    <rPh sb="3" eb="4">
      <t>ガツ</t>
    </rPh>
    <rPh sb="5" eb="6">
      <t>ニチ</t>
    </rPh>
    <rPh sb="9" eb="10">
      <t>ガツ</t>
    </rPh>
    <rPh sb="12" eb="13">
      <t>ニチ</t>
    </rPh>
    <rPh sb="16" eb="18">
      <t>キカン</t>
    </rPh>
    <phoneticPr fontId="4"/>
  </si>
  <si>
    <t>　その他季</t>
    <rPh sb="3" eb="4">
      <t>タ</t>
    </rPh>
    <rPh sb="4" eb="5">
      <t>キ</t>
    </rPh>
    <phoneticPr fontId="4"/>
  </si>
  <si>
    <t>夏季以外の期間</t>
    <rPh sb="0" eb="2">
      <t>カキ</t>
    </rPh>
    <rPh sb="2" eb="4">
      <t>イガイ</t>
    </rPh>
    <rPh sb="5" eb="7">
      <t>キカン</t>
    </rPh>
    <phoneticPr fontId="4"/>
  </si>
  <si>
    <t>入力部分</t>
    <rPh sb="0" eb="2">
      <t>ニュウリョク</t>
    </rPh>
    <rPh sb="2" eb="4">
      <t>ブブン</t>
    </rPh>
    <phoneticPr fontId="4"/>
  </si>
  <si>
    <t>夏季料金</t>
    <rPh sb="0" eb="2">
      <t>カキ</t>
    </rPh>
    <rPh sb="2" eb="4">
      <t>リョウキン</t>
    </rPh>
    <phoneticPr fontId="4"/>
  </si>
  <si>
    <t>その他季料金</t>
    <rPh sb="2" eb="3">
      <t>タ</t>
    </rPh>
    <rPh sb="3" eb="4">
      <t>キ</t>
    </rPh>
    <rPh sb="4" eb="6">
      <t>リョウキン</t>
    </rPh>
    <phoneticPr fontId="4"/>
  </si>
  <si>
    <t>の部分に金額を入力</t>
    <rPh sb="1" eb="3">
      <t>ブブン</t>
    </rPh>
    <rPh sb="4" eb="6">
      <t>キンガク</t>
    </rPh>
    <rPh sb="7" eb="9">
      <t>ニュウリョク</t>
    </rPh>
    <phoneticPr fontId="4"/>
  </si>
  <si>
    <t>単価内訳記入欄</t>
    <rPh sb="0" eb="2">
      <t>タンカ</t>
    </rPh>
    <rPh sb="2" eb="4">
      <t>ウチワケ</t>
    </rPh>
    <rPh sb="4" eb="7">
      <t>キニュウラン</t>
    </rPh>
    <phoneticPr fontId="4"/>
  </si>
  <si>
    <t>○</t>
    <phoneticPr fontId="3"/>
  </si>
  <si>
    <t>単価等積算内訳書</t>
    <rPh sb="0" eb="2">
      <t>タンカ</t>
    </rPh>
    <rPh sb="2" eb="3">
      <t>トウ</t>
    </rPh>
    <rPh sb="3" eb="5">
      <t>セキサン</t>
    </rPh>
    <rPh sb="5" eb="8">
      <t>ウチワケショ</t>
    </rPh>
    <phoneticPr fontId="3"/>
  </si>
  <si>
    <t>（三重県警察学校）</t>
    <rPh sb="1" eb="4">
      <t>ミエケン</t>
    </rPh>
    <rPh sb="4" eb="6">
      <t>ケイサツ</t>
    </rPh>
    <rPh sb="6" eb="8">
      <t>ガッコウ</t>
    </rPh>
    <phoneticPr fontId="4"/>
  </si>
  <si>
    <t>予定使用電力量　　［kWh］</t>
    <rPh sb="0" eb="2">
      <t>ヨテイ</t>
    </rPh>
    <rPh sb="2" eb="4">
      <t>シヨウ</t>
    </rPh>
    <rPh sb="4" eb="7">
      <t>デンリョクリョウ</t>
    </rPh>
    <phoneticPr fontId="4"/>
  </si>
  <si>
    <t>うち夏季使用電力量　［kWh］</t>
    <rPh sb="2" eb="4">
      <t>カキ</t>
    </rPh>
    <rPh sb="4" eb="6">
      <t>シヨウ</t>
    </rPh>
    <rPh sb="6" eb="9">
      <t>デンリョクリョウ</t>
    </rPh>
    <phoneticPr fontId="4"/>
  </si>
  <si>
    <t>うちその他季使用電力量［kWh］</t>
    <rPh sb="4" eb="5">
      <t>タ</t>
    </rPh>
    <rPh sb="5" eb="6">
      <t>キ</t>
    </rPh>
    <rPh sb="6" eb="8">
      <t>シヨウ</t>
    </rPh>
    <rPh sb="8" eb="11">
      <t>デンリョクリョウ</t>
    </rPh>
    <phoneticPr fontId="4"/>
  </si>
  <si>
    <t>うち重負荷使用電力量［kWh］</t>
    <rPh sb="2" eb="3">
      <t>ジュウ</t>
    </rPh>
    <rPh sb="3" eb="5">
      <t>フカ</t>
    </rPh>
    <rPh sb="5" eb="7">
      <t>シヨウ</t>
    </rPh>
    <rPh sb="7" eb="10">
      <t>デンリョクリョウ</t>
    </rPh>
    <phoneticPr fontId="4"/>
  </si>
  <si>
    <t>予定最大需要電力　［kW］</t>
    <rPh sb="0" eb="2">
      <t>ヨテイ</t>
    </rPh>
    <rPh sb="2" eb="4">
      <t>サイダイ</t>
    </rPh>
    <rPh sb="4" eb="6">
      <t>ジュヨウ</t>
    </rPh>
    <rPh sb="6" eb="8">
      <t>デンリョク</t>
    </rPh>
    <phoneticPr fontId="4"/>
  </si>
  <si>
    <t>予備線使用電力量［kWh］</t>
    <rPh sb="0" eb="2">
      <t>ヨビ</t>
    </rPh>
    <rPh sb="2" eb="3">
      <t>セン</t>
    </rPh>
    <rPh sb="3" eb="5">
      <t>シヨウ</t>
    </rPh>
    <rPh sb="5" eb="7">
      <t>デンリョク</t>
    </rPh>
    <rPh sb="7" eb="8">
      <t>リョウ</t>
    </rPh>
    <phoneticPr fontId="4"/>
  </si>
  <si>
    <t>契約電力［kW］</t>
    <rPh sb="0" eb="2">
      <t>ケイヤク</t>
    </rPh>
    <rPh sb="2" eb="4">
      <t>デンリョク</t>
    </rPh>
    <phoneticPr fontId="4"/>
  </si>
  <si>
    <t>予備線［kW］</t>
    <rPh sb="0" eb="2">
      <t>ヨビ</t>
    </rPh>
    <rPh sb="2" eb="3">
      <t>セン</t>
    </rPh>
    <phoneticPr fontId="4"/>
  </si>
  <si>
    <t>２月</t>
  </si>
  <si>
    <t>３月</t>
  </si>
  <si>
    <t>４月</t>
    <rPh sb="1" eb="2">
      <t>ガツ</t>
    </rPh>
    <phoneticPr fontId="3"/>
  </si>
  <si>
    <t>１０月</t>
  </si>
  <si>
    <t>１１月</t>
  </si>
  <si>
    <t>別紙－１０</t>
    <rPh sb="0" eb="2">
      <t>ベッシ</t>
    </rPh>
    <phoneticPr fontId="3"/>
  </si>
  <si>
    <t>うち力率割引額</t>
    <rPh sb="2" eb="4">
      <t>リキリツ</t>
    </rPh>
    <rPh sb="4" eb="7">
      <t>ワリビキガク</t>
    </rPh>
    <phoneticPr fontId="3"/>
  </si>
  <si>
    <t>再生可能エネルギー電力量に係る特約料金</t>
    <rPh sb="0" eb="2">
      <t>サイセイ</t>
    </rPh>
    <rPh sb="2" eb="4">
      <t>カノウ</t>
    </rPh>
    <rPh sb="9" eb="11">
      <t>デンリョク</t>
    </rPh>
    <rPh sb="11" eb="12">
      <t>リョウ</t>
    </rPh>
    <rPh sb="13" eb="14">
      <t>カカ</t>
    </rPh>
    <rPh sb="15" eb="17">
      <t>トクヤク</t>
    </rPh>
    <rPh sb="17" eb="19">
      <t>リョウキン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</si>
</sst>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最&quot;&quot;大&quot;&quot;値&quot;\ \ #,##0;[Red]\-#,##0"/>
    <numFmt numFmtId="177" formatCode="&quot;平&quot;&quot;均&quot;\ \ #,##0;[Red]\-#,##0"/>
    <numFmt numFmtId="178" formatCode="0\ "/>
    <numFmt numFmtId="179" formatCode="#,##0.0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5" fillId="2" borderId="1" xfId="1" applyFont="1" applyFill="1" applyBorder="1">
      <alignment vertical="center"/>
    </xf>
    <xf numFmtId="38" fontId="5" fillId="2" borderId="8" xfId="1" applyFont="1" applyFill="1" applyBorder="1">
      <alignment vertical="center"/>
    </xf>
    <xf numFmtId="38" fontId="6" fillId="0" borderId="0" xfId="1" applyFont="1">
      <alignment vertical="center"/>
    </xf>
    <xf numFmtId="38" fontId="2" fillId="0" borderId="0" xfId="1" applyFont="1">
      <alignment vertical="center"/>
    </xf>
    <xf numFmtId="38" fontId="2" fillId="3" borderId="0" xfId="1" applyFont="1" applyFill="1">
      <alignment vertical="center"/>
    </xf>
    <xf numFmtId="38" fontId="2" fillId="2" borderId="9" xfId="1" applyFont="1" applyFill="1" applyBorder="1">
      <alignment vertical="center"/>
    </xf>
    <xf numFmtId="38" fontId="2" fillId="2" borderId="1" xfId="1" applyFont="1" applyFill="1" applyBorder="1" applyAlignment="1">
      <alignment vertical="center" wrapText="1"/>
    </xf>
    <xf numFmtId="38" fontId="2" fillId="2" borderId="10" xfId="1" applyFont="1" applyFill="1" applyBorder="1">
      <alignment vertical="center"/>
    </xf>
    <xf numFmtId="176" fontId="5" fillId="2" borderId="8" xfId="1" applyNumberFormat="1" applyFont="1" applyFill="1" applyBorder="1">
      <alignment vertical="center"/>
    </xf>
    <xf numFmtId="38" fontId="2" fillId="0" borderId="0" xfId="1" applyFont="1" applyFill="1">
      <alignment vertical="center"/>
    </xf>
    <xf numFmtId="0" fontId="5" fillId="2" borderId="1" xfId="0" applyFont="1" applyFill="1" applyBorder="1">
      <alignment vertical="center"/>
    </xf>
    <xf numFmtId="177" fontId="5" fillId="2" borderId="8" xfId="1" applyNumberFormat="1" applyFont="1" applyFill="1" applyBorder="1">
      <alignment vertical="center"/>
    </xf>
    <xf numFmtId="38" fontId="5" fillId="2" borderId="13" xfId="1" applyFont="1" applyFill="1" applyBorder="1">
      <alignment vertical="center"/>
    </xf>
    <xf numFmtId="38" fontId="5" fillId="2" borderId="14" xfId="1" applyFont="1" applyFill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8" xfId="0" applyFont="1" applyBorder="1">
      <alignment vertical="center"/>
    </xf>
    <xf numFmtId="38" fontId="6" fillId="0" borderId="0" xfId="1" applyFont="1" applyFill="1" applyBorder="1">
      <alignment vertical="center"/>
    </xf>
    <xf numFmtId="38" fontId="2" fillId="0" borderId="0" xfId="1" applyFont="1" applyFill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178" fontId="0" fillId="4" borderId="1" xfId="0" applyNumberFormat="1" applyFont="1" applyFill="1" applyBorder="1">
      <alignment vertical="center"/>
    </xf>
    <xf numFmtId="0" fontId="2" fillId="0" borderId="22" xfId="0" applyFont="1" applyFill="1" applyBorder="1">
      <alignment vertical="center"/>
    </xf>
    <xf numFmtId="178" fontId="2" fillId="0" borderId="22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8" fillId="0" borderId="0" xfId="0" applyFont="1">
      <alignment vertical="center"/>
    </xf>
    <xf numFmtId="38" fontId="2" fillId="0" borderId="17" xfId="1" applyNumberFormat="1" applyFont="1" applyBorder="1">
      <alignment vertical="center"/>
    </xf>
    <xf numFmtId="38" fontId="2" fillId="0" borderId="1" xfId="1" applyNumberFormat="1" applyFont="1" applyBorder="1">
      <alignment vertical="center"/>
    </xf>
    <xf numFmtId="38" fontId="2" fillId="0" borderId="1" xfId="1" applyNumberFormat="1" applyFont="1" applyFill="1" applyBorder="1">
      <alignment vertical="center"/>
    </xf>
    <xf numFmtId="38" fontId="2" fillId="0" borderId="20" xfId="1" applyNumberFormat="1" applyFont="1" applyFill="1" applyBorder="1">
      <alignment vertical="center"/>
    </xf>
    <xf numFmtId="178" fontId="5" fillId="4" borderId="1" xfId="0" applyNumberFormat="1" applyFont="1" applyFill="1" applyBorder="1">
      <alignment vertical="center"/>
    </xf>
    <xf numFmtId="0" fontId="7" fillId="0" borderId="0" xfId="0" applyFont="1" applyAlignment="1">
      <alignment vertical="center"/>
    </xf>
    <xf numFmtId="0" fontId="2" fillId="5" borderId="1" xfId="0" applyFont="1" applyFill="1" applyBorder="1">
      <alignment vertical="center"/>
    </xf>
    <xf numFmtId="38" fontId="2" fillId="0" borderId="15" xfId="1" applyNumberFormat="1" applyFont="1" applyBorder="1">
      <alignment vertical="center"/>
    </xf>
    <xf numFmtId="38" fontId="2" fillId="0" borderId="7" xfId="1" applyNumberFormat="1" applyFont="1" applyBorder="1">
      <alignment vertical="center"/>
    </xf>
    <xf numFmtId="0" fontId="2" fillId="2" borderId="1" xfId="0" applyFont="1" applyFill="1" applyBorder="1">
      <alignment vertical="center"/>
    </xf>
    <xf numFmtId="0" fontId="2" fillId="0" borderId="18" xfId="0" applyFont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2" borderId="6" xfId="1" applyFont="1" applyFill="1" applyBorder="1">
      <alignment vertical="center"/>
    </xf>
    <xf numFmtId="38" fontId="2" fillId="2" borderId="1" xfId="1" applyFont="1" applyFill="1" applyBorder="1">
      <alignment vertical="center"/>
    </xf>
    <xf numFmtId="38" fontId="2" fillId="2" borderId="11" xfId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" xfId="0" applyFont="1" applyFill="1" applyBorder="1">
      <alignment vertical="center"/>
    </xf>
    <xf numFmtId="38" fontId="2" fillId="0" borderId="7" xfId="1" applyFont="1" applyBorder="1">
      <alignment vertical="center"/>
    </xf>
    <xf numFmtId="38" fontId="2" fillId="0" borderId="18" xfId="1" applyFont="1" applyBorder="1">
      <alignment vertical="center"/>
    </xf>
    <xf numFmtId="179" fontId="0" fillId="5" borderId="1" xfId="0" applyNumberFormat="1" applyFont="1" applyFill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9" fontId="0" fillId="5" borderId="7" xfId="0" applyNumberFormat="1" applyFont="1" applyFill="1" applyBorder="1" applyAlignment="1">
      <alignment horizontal="right" vertical="center"/>
    </xf>
    <xf numFmtId="179" fontId="0" fillId="5" borderId="18" xfId="0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view="pageBreakPreview" zoomScaleNormal="100" zoomScaleSheetLayoutView="100" workbookViewId="0">
      <selection activeCell="H43" sqref="H43"/>
    </sheetView>
  </sheetViews>
  <sheetFormatPr defaultRowHeight="12" x14ac:dyDescent="0.15"/>
  <cols>
    <col min="1" max="1" width="2.125" style="1" customWidth="1"/>
    <col min="2" max="2" width="24.75" style="1" customWidth="1"/>
    <col min="3" max="14" width="8.875" style="1" customWidth="1"/>
    <col min="15" max="15" width="11.625" style="1" customWidth="1"/>
    <col min="16" max="16" width="9.875" style="22" bestFit="1" customWidth="1"/>
    <col min="17" max="16384" width="9" style="22"/>
  </cols>
  <sheetData>
    <row r="1" spans="1:16" ht="20.100000000000001" customHeight="1" x14ac:dyDescent="0.15">
      <c r="A1" s="1" t="s">
        <v>42</v>
      </c>
    </row>
    <row r="2" spans="1:16" ht="22.5" customHeight="1" x14ac:dyDescent="0.15">
      <c r="B2" s="1" t="s">
        <v>27</v>
      </c>
    </row>
    <row r="3" spans="1:16" s="1" customFormat="1" ht="22.5" customHeight="1" x14ac:dyDescent="0.15">
      <c r="B3" s="1" t="s">
        <v>28</v>
      </c>
      <c r="C3" s="36"/>
      <c r="E3" s="43"/>
      <c r="F3" s="51" t="s">
        <v>24</v>
      </c>
      <c r="G3" s="51"/>
      <c r="L3" s="2"/>
      <c r="M3" s="1" t="s">
        <v>1</v>
      </c>
    </row>
    <row r="4" spans="1:16" s="1" customFormat="1" ht="5.25" customHeight="1" thickBot="1" x14ac:dyDescent="0.2"/>
    <row r="5" spans="1:16" s="5" customFormat="1" ht="19.5" customHeight="1" x14ac:dyDescent="0.15">
      <c r="A5" s="52"/>
      <c r="B5" s="53"/>
      <c r="C5" s="3" t="s">
        <v>39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40</v>
      </c>
      <c r="J5" s="3" t="s">
        <v>41</v>
      </c>
      <c r="K5" s="3" t="s">
        <v>7</v>
      </c>
      <c r="L5" s="3" t="s">
        <v>8</v>
      </c>
      <c r="M5" s="3" t="s">
        <v>37</v>
      </c>
      <c r="N5" s="3" t="s">
        <v>38</v>
      </c>
      <c r="O5" s="4" t="s">
        <v>9</v>
      </c>
    </row>
    <row r="6" spans="1:16" s="9" customFormat="1" ht="19.5" customHeight="1" x14ac:dyDescent="0.15">
      <c r="A6" s="54" t="s">
        <v>29</v>
      </c>
      <c r="B6" s="55"/>
      <c r="C6" s="6">
        <f>SUM(C7:C9)</f>
        <v>29500</v>
      </c>
      <c r="D6" s="6">
        <f t="shared" ref="D6:N6" si="0">SUM(D7:D9)</f>
        <v>28300</v>
      </c>
      <c r="E6" s="6">
        <f t="shared" si="0"/>
        <v>34400</v>
      </c>
      <c r="F6" s="6">
        <f t="shared" si="0"/>
        <v>37000</v>
      </c>
      <c r="G6" s="6">
        <f t="shared" si="0"/>
        <v>34600</v>
      </c>
      <c r="H6" s="6">
        <f t="shared" si="0"/>
        <v>28900</v>
      </c>
      <c r="I6" s="6">
        <f t="shared" si="0"/>
        <v>23400</v>
      </c>
      <c r="J6" s="6">
        <f t="shared" si="0"/>
        <v>23000</v>
      </c>
      <c r="K6" s="6">
        <f t="shared" si="0"/>
        <v>35700</v>
      </c>
      <c r="L6" s="6">
        <f t="shared" si="0"/>
        <v>44300</v>
      </c>
      <c r="M6" s="6">
        <f t="shared" si="0"/>
        <v>44200</v>
      </c>
      <c r="N6" s="6">
        <f t="shared" si="0"/>
        <v>29600</v>
      </c>
      <c r="O6" s="7">
        <f>SUM(C6:N6)</f>
        <v>392900</v>
      </c>
      <c r="P6" s="8"/>
    </row>
    <row r="7" spans="1:16" s="9" customFormat="1" ht="19.5" customHeight="1" x14ac:dyDescent="0.15">
      <c r="A7" s="11"/>
      <c r="B7" s="12" t="s">
        <v>30</v>
      </c>
      <c r="C7" s="6">
        <v>0</v>
      </c>
      <c r="D7" s="6">
        <v>0</v>
      </c>
      <c r="E7" s="6">
        <v>0</v>
      </c>
      <c r="F7" s="6">
        <v>37000</v>
      </c>
      <c r="G7" s="6">
        <v>34600</v>
      </c>
      <c r="H7" s="6">
        <v>28900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7">
        <f>SUM(C7:N7)</f>
        <v>100500</v>
      </c>
      <c r="P7" s="8"/>
    </row>
    <row r="8" spans="1:16" s="9" customFormat="1" ht="19.5" customHeight="1" x14ac:dyDescent="0.15">
      <c r="A8" s="11"/>
      <c r="B8" s="12" t="s">
        <v>31</v>
      </c>
      <c r="C8" s="6">
        <v>29500</v>
      </c>
      <c r="D8" s="6">
        <v>28300</v>
      </c>
      <c r="E8" s="6">
        <v>34400</v>
      </c>
      <c r="F8" s="6">
        <v>0</v>
      </c>
      <c r="G8" s="6">
        <v>0</v>
      </c>
      <c r="H8" s="6">
        <v>0</v>
      </c>
      <c r="I8" s="6">
        <v>23400</v>
      </c>
      <c r="J8" s="6">
        <v>23000</v>
      </c>
      <c r="K8" s="6">
        <v>35700</v>
      </c>
      <c r="L8" s="6">
        <v>44300</v>
      </c>
      <c r="M8" s="6">
        <v>44200</v>
      </c>
      <c r="N8" s="6">
        <v>29600</v>
      </c>
      <c r="O8" s="7">
        <f>SUM(C8:N8)</f>
        <v>292400</v>
      </c>
      <c r="P8" s="8"/>
    </row>
    <row r="9" spans="1:16" s="9" customFormat="1" ht="19.5" customHeight="1" x14ac:dyDescent="0.15">
      <c r="A9" s="13"/>
      <c r="B9" s="12" t="s">
        <v>32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7">
        <v>0</v>
      </c>
    </row>
    <row r="10" spans="1:16" s="15" customFormat="1" ht="19.5" customHeight="1" x14ac:dyDescent="0.15">
      <c r="A10" s="56" t="s">
        <v>33</v>
      </c>
      <c r="B10" s="55"/>
      <c r="C10" s="6">
        <v>96</v>
      </c>
      <c r="D10" s="6">
        <v>99</v>
      </c>
      <c r="E10" s="6">
        <v>163</v>
      </c>
      <c r="F10" s="6">
        <v>131</v>
      </c>
      <c r="G10" s="6">
        <v>115</v>
      </c>
      <c r="H10" s="6">
        <v>101</v>
      </c>
      <c r="I10" s="46">
        <v>62</v>
      </c>
      <c r="J10" s="46">
        <v>69</v>
      </c>
      <c r="K10" s="6">
        <v>101</v>
      </c>
      <c r="L10" s="6">
        <v>180</v>
      </c>
      <c r="M10" s="6">
        <v>145</v>
      </c>
      <c r="N10" s="6">
        <v>112</v>
      </c>
      <c r="O10" s="14">
        <f>MAX(C10:N10)</f>
        <v>180</v>
      </c>
    </row>
    <row r="11" spans="1:16" s="1" customFormat="1" ht="20.25" customHeight="1" x14ac:dyDescent="0.15">
      <c r="A11" s="57" t="s">
        <v>10</v>
      </c>
      <c r="B11" s="58"/>
      <c r="C11" s="16">
        <v>100</v>
      </c>
      <c r="D11" s="16">
        <v>100</v>
      </c>
      <c r="E11" s="16">
        <v>100</v>
      </c>
      <c r="F11" s="16">
        <v>100</v>
      </c>
      <c r="G11" s="16">
        <v>100</v>
      </c>
      <c r="H11" s="16">
        <v>100</v>
      </c>
      <c r="I11" s="16">
        <v>100</v>
      </c>
      <c r="J11" s="16">
        <v>100</v>
      </c>
      <c r="K11" s="16">
        <v>100</v>
      </c>
      <c r="L11" s="16">
        <v>100</v>
      </c>
      <c r="M11" s="16">
        <v>100</v>
      </c>
      <c r="N11" s="16">
        <v>100</v>
      </c>
      <c r="O11" s="17">
        <f>AVERAGE(C11:N11)</f>
        <v>100</v>
      </c>
      <c r="P11" s="10"/>
    </row>
    <row r="12" spans="1:16" s="1" customFormat="1" ht="19.5" customHeight="1" thickBot="1" x14ac:dyDescent="0.2">
      <c r="A12" s="49" t="s">
        <v>34</v>
      </c>
      <c r="B12" s="50"/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9">
        <v>0</v>
      </c>
    </row>
    <row r="13" spans="1:16" ht="19.5" customHeight="1" x14ac:dyDescent="0.15">
      <c r="A13" s="20"/>
      <c r="B13" s="21" t="s">
        <v>11</v>
      </c>
      <c r="C13" s="37">
        <f t="shared" ref="C13:N13" si="1">ROUNDDOWN($C$34*$C$40,0)</f>
        <v>0</v>
      </c>
      <c r="D13" s="37">
        <f t="shared" si="1"/>
        <v>0</v>
      </c>
      <c r="E13" s="37">
        <f t="shared" si="1"/>
        <v>0</v>
      </c>
      <c r="F13" s="37">
        <f t="shared" si="1"/>
        <v>0</v>
      </c>
      <c r="G13" s="37">
        <f t="shared" si="1"/>
        <v>0</v>
      </c>
      <c r="H13" s="37">
        <f t="shared" si="1"/>
        <v>0</v>
      </c>
      <c r="I13" s="44">
        <f t="shared" si="1"/>
        <v>0</v>
      </c>
      <c r="J13" s="37">
        <f t="shared" si="1"/>
        <v>0</v>
      </c>
      <c r="K13" s="37">
        <f t="shared" si="1"/>
        <v>0</v>
      </c>
      <c r="L13" s="37">
        <f t="shared" si="1"/>
        <v>0</v>
      </c>
      <c r="M13" s="37">
        <f t="shared" si="1"/>
        <v>0</v>
      </c>
      <c r="N13" s="37">
        <f t="shared" si="1"/>
        <v>0</v>
      </c>
      <c r="O13" s="37">
        <f>SUM(C13:N13)</f>
        <v>0</v>
      </c>
    </row>
    <row r="14" spans="1:16" ht="19.5" customHeight="1" x14ac:dyDescent="0.15">
      <c r="A14" s="20"/>
      <c r="B14" s="21" t="s">
        <v>43</v>
      </c>
      <c r="C14" s="37">
        <f>ROUNDDOWN(C13*-0.15,0)</f>
        <v>0</v>
      </c>
      <c r="D14" s="37">
        <f t="shared" ref="D14:N14" si="2">ROUNDDOWN(D13*-0.15,0)</f>
        <v>0</v>
      </c>
      <c r="E14" s="37">
        <f t="shared" si="2"/>
        <v>0</v>
      </c>
      <c r="F14" s="37">
        <f t="shared" si="2"/>
        <v>0</v>
      </c>
      <c r="G14" s="37">
        <f t="shared" si="2"/>
        <v>0</v>
      </c>
      <c r="H14" s="37">
        <f t="shared" si="2"/>
        <v>0</v>
      </c>
      <c r="I14" s="37">
        <f t="shared" si="2"/>
        <v>0</v>
      </c>
      <c r="J14" s="37">
        <f t="shared" si="2"/>
        <v>0</v>
      </c>
      <c r="K14" s="37">
        <f t="shared" si="2"/>
        <v>0</v>
      </c>
      <c r="L14" s="37">
        <f t="shared" si="2"/>
        <v>0</v>
      </c>
      <c r="M14" s="37">
        <f t="shared" si="2"/>
        <v>0</v>
      </c>
      <c r="N14" s="37">
        <f t="shared" si="2"/>
        <v>0</v>
      </c>
      <c r="O14" s="37">
        <f>SUM(C14:N14)</f>
        <v>0</v>
      </c>
    </row>
    <row r="15" spans="1:16" ht="19.5" customHeight="1" x14ac:dyDescent="0.15">
      <c r="A15" s="23"/>
      <c r="B15" s="24" t="s">
        <v>12</v>
      </c>
      <c r="C15" s="38">
        <f t="shared" ref="C15:N15" si="3">C7*$C$41</f>
        <v>0</v>
      </c>
      <c r="D15" s="38">
        <f t="shared" si="3"/>
        <v>0</v>
      </c>
      <c r="E15" s="38">
        <f t="shared" si="3"/>
        <v>0</v>
      </c>
      <c r="F15" s="38">
        <f t="shared" si="3"/>
        <v>0</v>
      </c>
      <c r="G15" s="38">
        <f t="shared" si="3"/>
        <v>0</v>
      </c>
      <c r="H15" s="38">
        <f t="shared" si="3"/>
        <v>0</v>
      </c>
      <c r="I15" s="45">
        <f t="shared" si="3"/>
        <v>0</v>
      </c>
      <c r="J15" s="38">
        <f t="shared" si="3"/>
        <v>0</v>
      </c>
      <c r="K15" s="38">
        <f t="shared" si="3"/>
        <v>0</v>
      </c>
      <c r="L15" s="38">
        <f t="shared" si="3"/>
        <v>0</v>
      </c>
      <c r="M15" s="38">
        <f t="shared" si="3"/>
        <v>0</v>
      </c>
      <c r="N15" s="38">
        <f t="shared" si="3"/>
        <v>0</v>
      </c>
      <c r="O15" s="38">
        <f>SUM(C15:N15)</f>
        <v>0</v>
      </c>
    </row>
    <row r="16" spans="1:16" ht="19.5" customHeight="1" x14ac:dyDescent="0.15">
      <c r="A16" s="23"/>
      <c r="B16" s="24" t="s">
        <v>13</v>
      </c>
      <c r="C16" s="38">
        <f t="shared" ref="C16:N16" si="4">C8*$C$42</f>
        <v>0</v>
      </c>
      <c r="D16" s="38">
        <f t="shared" si="4"/>
        <v>0</v>
      </c>
      <c r="E16" s="38">
        <f t="shared" si="4"/>
        <v>0</v>
      </c>
      <c r="F16" s="38">
        <f t="shared" si="4"/>
        <v>0</v>
      </c>
      <c r="G16" s="38">
        <f t="shared" si="4"/>
        <v>0</v>
      </c>
      <c r="H16" s="38">
        <f t="shared" si="4"/>
        <v>0</v>
      </c>
      <c r="I16" s="45">
        <f t="shared" si="4"/>
        <v>0</v>
      </c>
      <c r="J16" s="38">
        <f t="shared" si="4"/>
        <v>0</v>
      </c>
      <c r="K16" s="38">
        <f t="shared" si="4"/>
        <v>0</v>
      </c>
      <c r="L16" s="38">
        <f t="shared" si="4"/>
        <v>0</v>
      </c>
      <c r="M16" s="38">
        <f t="shared" si="4"/>
        <v>0</v>
      </c>
      <c r="N16" s="38">
        <f t="shared" si="4"/>
        <v>0</v>
      </c>
      <c r="O16" s="38">
        <f t="shared" ref="O16:O17" si="5">SUM(C16:N16)</f>
        <v>0</v>
      </c>
    </row>
    <row r="17" spans="1:16" ht="19.5" customHeight="1" thickBot="1" x14ac:dyDescent="0.2">
      <c r="A17" s="23"/>
      <c r="B17" s="47" t="s">
        <v>44</v>
      </c>
      <c r="C17" s="38">
        <f t="shared" ref="C17:N17" si="6">C6*$C$43</f>
        <v>0</v>
      </c>
      <c r="D17" s="38">
        <f t="shared" si="6"/>
        <v>0</v>
      </c>
      <c r="E17" s="38">
        <f t="shared" si="6"/>
        <v>0</v>
      </c>
      <c r="F17" s="38">
        <f t="shared" si="6"/>
        <v>0</v>
      </c>
      <c r="G17" s="38">
        <f t="shared" si="6"/>
        <v>0</v>
      </c>
      <c r="H17" s="38">
        <f t="shared" si="6"/>
        <v>0</v>
      </c>
      <c r="I17" s="38">
        <f t="shared" si="6"/>
        <v>0</v>
      </c>
      <c r="J17" s="38">
        <f t="shared" si="6"/>
        <v>0</v>
      </c>
      <c r="K17" s="38">
        <f t="shared" si="6"/>
        <v>0</v>
      </c>
      <c r="L17" s="38">
        <f t="shared" si="6"/>
        <v>0</v>
      </c>
      <c r="M17" s="38">
        <f t="shared" si="6"/>
        <v>0</v>
      </c>
      <c r="N17" s="38">
        <f t="shared" si="6"/>
        <v>0</v>
      </c>
      <c r="O17" s="38">
        <f t="shared" si="5"/>
        <v>0</v>
      </c>
    </row>
    <row r="18" spans="1:16" s="26" customFormat="1" ht="19.5" customHeight="1" x14ac:dyDescent="0.15">
      <c r="A18" s="59" t="s">
        <v>14</v>
      </c>
      <c r="B18" s="60"/>
      <c r="C18" s="39">
        <f t="shared" ref="C18:N18" si="7">SUM(C13:C17)</f>
        <v>0</v>
      </c>
      <c r="D18" s="39">
        <f t="shared" si="7"/>
        <v>0</v>
      </c>
      <c r="E18" s="39">
        <f t="shared" si="7"/>
        <v>0</v>
      </c>
      <c r="F18" s="39">
        <f t="shared" si="7"/>
        <v>0</v>
      </c>
      <c r="G18" s="39">
        <f t="shared" si="7"/>
        <v>0</v>
      </c>
      <c r="H18" s="39">
        <f t="shared" si="7"/>
        <v>0</v>
      </c>
      <c r="I18" s="39">
        <f t="shared" si="7"/>
        <v>0</v>
      </c>
      <c r="J18" s="39">
        <f t="shared" si="7"/>
        <v>0</v>
      </c>
      <c r="K18" s="39">
        <f t="shared" si="7"/>
        <v>0</v>
      </c>
      <c r="L18" s="39">
        <f t="shared" si="7"/>
        <v>0</v>
      </c>
      <c r="M18" s="39">
        <f t="shared" si="7"/>
        <v>0</v>
      </c>
      <c r="N18" s="39">
        <f t="shared" si="7"/>
        <v>0</v>
      </c>
      <c r="O18" s="40">
        <f>SUM(C18:N18)</f>
        <v>0</v>
      </c>
      <c r="P18" s="25"/>
    </row>
    <row r="19" spans="1:16" ht="22.5" customHeight="1" thickBot="1" x14ac:dyDescent="0.2">
      <c r="O19" s="27" t="s">
        <v>15</v>
      </c>
    </row>
    <row r="20" spans="1:16" s="1" customFormat="1" ht="17.25" customHeight="1" x14ac:dyDescent="0.15">
      <c r="A20" s="1" t="s">
        <v>26</v>
      </c>
      <c r="B20" s="1" t="s">
        <v>16</v>
      </c>
    </row>
    <row r="21" spans="1:16" s="1" customFormat="1" ht="17.25" customHeight="1" x14ac:dyDescent="0.15">
      <c r="B21" s="1" t="s">
        <v>17</v>
      </c>
      <c r="C21" s="28" t="s">
        <v>18</v>
      </c>
      <c r="L21" s="42"/>
      <c r="M21" s="42"/>
      <c r="N21" s="42"/>
      <c r="O21" s="42"/>
    </row>
    <row r="22" spans="1:16" s="1" customFormat="1" ht="17.25" customHeight="1" x14ac:dyDescent="0.15">
      <c r="B22" s="1" t="s">
        <v>19</v>
      </c>
      <c r="C22" s="28" t="s">
        <v>20</v>
      </c>
      <c r="L22" s="42"/>
      <c r="M22" s="42"/>
      <c r="N22" s="42"/>
      <c r="O22" s="42"/>
    </row>
    <row r="23" spans="1:16" s="1" customFormat="1" ht="17.25" customHeight="1" x14ac:dyDescent="0.15">
      <c r="C23" s="28"/>
      <c r="L23" s="42"/>
      <c r="M23" s="42"/>
      <c r="N23" s="42"/>
      <c r="O23" s="42"/>
    </row>
    <row r="24" spans="1:16" s="1" customFormat="1" ht="17.25" customHeight="1" x14ac:dyDescent="0.15">
      <c r="C24" s="28"/>
    </row>
    <row r="25" spans="1:16" s="1" customFormat="1" ht="17.25" customHeight="1" x14ac:dyDescent="0.15">
      <c r="C25" s="28"/>
    </row>
    <row r="26" spans="1:16" s="1" customFormat="1" ht="17.25" customHeight="1" x14ac:dyDescent="0.15">
      <c r="C26" s="28"/>
      <c r="D26" s="28"/>
      <c r="E26" s="28"/>
    </row>
    <row r="33" spans="1:15" ht="24" customHeight="1" x14ac:dyDescent="0.15"/>
    <row r="34" spans="1:15" ht="24" customHeight="1" x14ac:dyDescent="0.15">
      <c r="B34" s="29" t="s">
        <v>35</v>
      </c>
      <c r="C34" s="30">
        <v>180</v>
      </c>
    </row>
    <row r="35" spans="1:15" ht="24" customHeight="1" x14ac:dyDescent="0.15">
      <c r="B35" s="29" t="s">
        <v>36</v>
      </c>
      <c r="C35" s="41">
        <v>0</v>
      </c>
    </row>
    <row r="36" spans="1:15" ht="24" customHeight="1" x14ac:dyDescent="0.15">
      <c r="A36" s="22"/>
      <c r="B36" s="31"/>
      <c r="C36" s="3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ht="24" customHeight="1" x14ac:dyDescent="0.15">
      <c r="A37" s="22"/>
      <c r="B37" s="33"/>
      <c r="C37" s="3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ht="24" customHeight="1" x14ac:dyDescent="0.15">
      <c r="A38" s="22"/>
      <c r="B38" s="33" t="s">
        <v>0</v>
      </c>
      <c r="C38" s="34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ht="24" customHeight="1" x14ac:dyDescent="0.15">
      <c r="A39" s="22"/>
      <c r="B39" s="35" t="s">
        <v>25</v>
      </c>
      <c r="C39" s="34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ht="24" customHeight="1" x14ac:dyDescent="0.15">
      <c r="B40" s="29" t="s">
        <v>11</v>
      </c>
      <c r="C40" s="61"/>
      <c r="D40" s="61"/>
      <c r="E40" s="62" t="s">
        <v>21</v>
      </c>
    </row>
    <row r="41" spans="1:15" ht="24" customHeight="1" x14ac:dyDescent="0.15">
      <c r="B41" s="29" t="s">
        <v>22</v>
      </c>
      <c r="C41" s="61"/>
      <c r="D41" s="61"/>
      <c r="E41" s="63"/>
    </row>
    <row r="42" spans="1:15" ht="24" customHeight="1" x14ac:dyDescent="0.15">
      <c r="B42" s="29" t="s">
        <v>23</v>
      </c>
      <c r="C42" s="61"/>
      <c r="D42" s="61"/>
      <c r="E42" s="63"/>
    </row>
    <row r="43" spans="1:15" ht="24" customHeight="1" x14ac:dyDescent="0.15">
      <c r="B43" s="48" t="s">
        <v>44</v>
      </c>
      <c r="C43" s="64"/>
      <c r="D43" s="65"/>
      <c r="E43" s="66"/>
    </row>
  </sheetData>
  <mergeCells count="12">
    <mergeCell ref="A18:B18"/>
    <mergeCell ref="C40:D40"/>
    <mergeCell ref="E40:E43"/>
    <mergeCell ref="C41:D41"/>
    <mergeCell ref="C42:D42"/>
    <mergeCell ref="C43:D43"/>
    <mergeCell ref="A12:B12"/>
    <mergeCell ref="F3:G3"/>
    <mergeCell ref="A5:B5"/>
    <mergeCell ref="A6:B6"/>
    <mergeCell ref="A10:B10"/>
    <mergeCell ref="A11:B11"/>
  </mergeCells>
  <phoneticPr fontId="3"/>
  <pageMargins left="0.51181102362204722" right="0.31496062992125984" top="0.74803149606299213" bottom="0.74803149606299213" header="0.31496062992125984" footer="0.31496062992125984"/>
  <pageSetup paperSize="9" scale="95" orientation="landscape" r:id="rId1"/>
  <rowBreaks count="1" manualBreakCount="1">
    <brk id="2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積算内訳（学校）</vt:lpstr>
      <vt:lpstr>'積算内訳（学校）'!Print_Area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坂﨑　功</dc:creator>
  <cp:lastModifiedBy>Administrator</cp:lastModifiedBy>
  <cp:lastPrinted>2026-01-15T04:01:18Z</cp:lastPrinted>
  <dcterms:created xsi:type="dcterms:W3CDTF">2020-01-15T23:11:46Z</dcterms:created>
  <dcterms:modified xsi:type="dcterms:W3CDTF">2026-01-15T04:03:10Z</dcterms:modified>
</cp:coreProperties>
</file>